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212" windowHeight="7128" activeTab="0"/>
  </bookViews>
  <sheets>
    <sheet name="материалы" sheetId="1" r:id="rId1"/>
    <sheet name="рабо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<sst xmlns="http://schemas.openxmlformats.org/spreadsheetml/2006/main" count="170" uniqueCount="121">
  <si>
    <t>наименование</t>
  </si>
  <si>
    <t>кол-во</t>
  </si>
  <si>
    <t>стоимость</t>
  </si>
  <si>
    <t>сумма</t>
  </si>
  <si>
    <t>спуск горки</t>
  </si>
  <si>
    <t>доставка</t>
  </si>
  <si>
    <t>вывоз грунта</t>
  </si>
  <si>
    <t>биообработка</t>
  </si>
  <si>
    <t>абразивн.</t>
  </si>
  <si>
    <t>болты комплект</t>
  </si>
  <si>
    <t>электроды</t>
  </si>
  <si>
    <t>комп. сверло</t>
  </si>
  <si>
    <t>поребрик</t>
  </si>
  <si>
    <t>лавки</t>
  </si>
  <si>
    <t>машинка</t>
  </si>
  <si>
    <t>ограждение</t>
  </si>
  <si>
    <t xml:space="preserve">цемент </t>
  </si>
  <si>
    <t>пенобетон</t>
  </si>
  <si>
    <t>тр57</t>
  </si>
  <si>
    <t>тр32</t>
  </si>
  <si>
    <t>Материальные затраты при изготовлении оборудования</t>
  </si>
  <si>
    <t>детской площадки</t>
  </si>
  <si>
    <t>итого:</t>
  </si>
  <si>
    <t>кол-во ч/д</t>
  </si>
  <si>
    <t>монтаж</t>
  </si>
  <si>
    <t>комплекс досуг</t>
  </si>
  <si>
    <t>плитка монтаж</t>
  </si>
  <si>
    <t>комплекс монтаж</t>
  </si>
  <si>
    <t>урна</t>
  </si>
  <si>
    <t>лестница дуга</t>
  </si>
  <si>
    <t>итого</t>
  </si>
  <si>
    <t>кисти компл.</t>
  </si>
  <si>
    <t>ограждение м</t>
  </si>
  <si>
    <t>Урна шт.</t>
  </si>
  <si>
    <t>Лестница</t>
  </si>
  <si>
    <t>Дополнительно</t>
  </si>
  <si>
    <t>2-х этажный комплекс</t>
  </si>
  <si>
    <t>армокаркас арм АС-12</t>
  </si>
  <si>
    <t>Подготовка ощебенённого основания</t>
  </si>
  <si>
    <t>мощение тротуарной плитки</t>
  </si>
  <si>
    <t>Поребрик</t>
  </si>
  <si>
    <t>Дугообразная лестница</t>
  </si>
  <si>
    <t>ракушняк для подпорной стенки</t>
  </si>
  <si>
    <t>новая почта из Харькова</t>
  </si>
  <si>
    <t>доставка виброплиты</t>
  </si>
  <si>
    <t>Изготовление</t>
  </si>
  <si>
    <t>Изготовление огражд. 2-го эт.</t>
  </si>
  <si>
    <t>окрашивание</t>
  </si>
  <si>
    <t>комплекс изготовление</t>
  </si>
  <si>
    <t>поребрик монтаж</t>
  </si>
  <si>
    <t>подпорная стенка монтаж</t>
  </si>
  <si>
    <t>монтаж пенобетона</t>
  </si>
  <si>
    <t>планировочные работы</t>
  </si>
  <si>
    <t>планировка щебнем</t>
  </si>
  <si>
    <t>Материал расшифровка</t>
  </si>
  <si>
    <t>труба профильная 80х40х3,2</t>
  </si>
  <si>
    <t>труба профильная 80х80х3,2</t>
  </si>
  <si>
    <t>уголок равнополочный 40х4</t>
  </si>
  <si>
    <t>уголок равнополочный 75х5</t>
  </si>
  <si>
    <t>труба профильная 25х25х2,3</t>
  </si>
  <si>
    <t>труба профильная 40х20х2,7</t>
  </si>
  <si>
    <t>труба профильная 40х40х3,2</t>
  </si>
  <si>
    <t>труба профильная 50х50х3,2</t>
  </si>
  <si>
    <t>сталь листовая 6мм</t>
  </si>
  <si>
    <t>арматура АС-12</t>
  </si>
  <si>
    <t>Доска обрезная 150х50х530</t>
  </si>
  <si>
    <t>песок, машин 4м3</t>
  </si>
  <si>
    <t>гранотсев, машин 4м3</t>
  </si>
  <si>
    <t>щебень, машин 4м3</t>
  </si>
  <si>
    <t>тротуарная плитка, м2</t>
  </si>
  <si>
    <t>виброплита, аренда день</t>
  </si>
  <si>
    <t>бензин виброплиты, л</t>
  </si>
  <si>
    <t>уголок равнополочный 45х4</t>
  </si>
  <si>
    <t>труба профильная 50х25х3,2</t>
  </si>
  <si>
    <t>сталь квадратная 10 мм</t>
  </si>
  <si>
    <t>эмаль банок 2,7 л</t>
  </si>
  <si>
    <t>растворитель банок 5л</t>
  </si>
  <si>
    <t>полоса стальная 40х4</t>
  </si>
  <si>
    <t>Транспортные расходы</t>
  </si>
  <si>
    <t>доставка на производство</t>
  </si>
  <si>
    <t>тетивы 2 шт.</t>
  </si>
  <si>
    <t xml:space="preserve">перила </t>
  </si>
  <si>
    <t>колонны 4шт. х 3м</t>
  </si>
  <si>
    <t>балясины 16 шт.</t>
  </si>
  <si>
    <t>крепление проступи 16 шт.</t>
  </si>
  <si>
    <t>обвязка периметра</t>
  </si>
  <si>
    <t>крыша каркас</t>
  </si>
  <si>
    <t xml:space="preserve"> балясины </t>
  </si>
  <si>
    <t>закладные 200х200</t>
  </si>
  <si>
    <t xml:space="preserve">закладные 250х250 </t>
  </si>
  <si>
    <t>ГФ-021</t>
  </si>
  <si>
    <t>грунтовка, банка 2,8л</t>
  </si>
  <si>
    <t>кровля</t>
  </si>
  <si>
    <t>проф пс20, Корея, крашенный</t>
  </si>
  <si>
    <t>болты с квадратным подголовником</t>
  </si>
  <si>
    <t>стойки</t>
  </si>
  <si>
    <t>балясины 9 шт.</t>
  </si>
  <si>
    <t>наполнение</t>
  </si>
  <si>
    <t>каркас</t>
  </si>
  <si>
    <t>стенки</t>
  </si>
  <si>
    <t>доставка рабочих на объект, из Ильичёвска и Выгоды</t>
  </si>
  <si>
    <t xml:space="preserve">ограждение верха </t>
  </si>
  <si>
    <t>Доставка на объект</t>
  </si>
  <si>
    <t>АИ-95</t>
  </si>
  <si>
    <t>"Старый город"</t>
  </si>
  <si>
    <t>крепление</t>
  </si>
  <si>
    <t>Итого</t>
  </si>
  <si>
    <t>плитка монтаж 20 м2</t>
  </si>
  <si>
    <t>Каркас</t>
  </si>
  <si>
    <t>Элементы каркаса</t>
  </si>
  <si>
    <t>6х50</t>
  </si>
  <si>
    <t>ПЦ-500</t>
  </si>
  <si>
    <t>Доставка на объект и обратно  с Раскидайловской</t>
  </si>
  <si>
    <t>наименование работ</t>
  </si>
  <si>
    <t>плитка монтаж 120 м2</t>
  </si>
  <si>
    <t>планировочные грунтовые работы</t>
  </si>
  <si>
    <t>Работы</t>
  </si>
  <si>
    <t xml:space="preserve"> изготовление,монтаж</t>
  </si>
  <si>
    <t>доска 150х50х530</t>
  </si>
  <si>
    <t>с доставкой</t>
  </si>
  <si>
    <t>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</si>
</sst>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г_р_._-;\-* #,##0.00_г_р_._-;_-* &quot;-&quot;??_г_р_._-;_-@_-"/>
    <numFmt numFmtId="165" formatCode="_-* #,##0_г_р_._-;\-* #,##0_г_р_._-;_-* &quot;-&quot;??_г_р_._-;_-@_-"/>
    <numFmt numFmtId="166" formatCode="#,##0.0"/>
    <numFmt numFmtId="167" formatCode="_-* #,##0_р_._-;\-* #,##0_р_._-;_-* &quot;-&quot;??_р_._-;_-@_-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66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4" fontId="0" fillId="0" borderId="12" xfId="6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0" fillId="0" borderId="10" xfId="60" applyNumberFormat="1" applyFont="1" applyFill="1" applyBorder="1" applyAlignment="1">
      <alignment horizontal="center" vertical="center"/>
    </xf>
    <xf numFmtId="164" fontId="32" fillId="0" borderId="10" xfId="6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32" fillId="0" borderId="13" xfId="60" applyNumberFormat="1" applyFont="1" applyFill="1" applyBorder="1" applyAlignment="1">
      <alignment/>
    </xf>
    <xf numFmtId="164" fontId="32" fillId="0" borderId="13" xfId="60" applyNumberFormat="1" applyFont="1" applyFill="1" applyBorder="1" applyAlignment="1">
      <alignment horizontal="center" vertical="center"/>
    </xf>
    <xf numFmtId="164" fontId="32" fillId="0" borderId="18" xfId="60" applyNumberFormat="1" applyFont="1" applyFill="1" applyBorder="1" applyAlignment="1">
      <alignment horizontal="center"/>
    </xf>
    <xf numFmtId="164" fontId="42" fillId="0" borderId="10" xfId="60" applyNumberFormat="1" applyFont="1" applyFill="1" applyBorder="1" applyAlignment="1">
      <alignment horizontal="center"/>
    </xf>
    <xf numFmtId="164" fontId="42" fillId="0" borderId="1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164" fontId="0" fillId="33" borderId="10" xfId="60" applyNumberFormat="1" applyFont="1" applyFill="1" applyBorder="1" applyAlignment="1">
      <alignment horizontal="center" vertical="center"/>
    </xf>
    <xf numFmtId="164" fontId="0" fillId="33" borderId="12" xfId="6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/>
    </xf>
    <xf numFmtId="165" fontId="32" fillId="33" borderId="13" xfId="60" applyNumberFormat="1" applyFont="1" applyFill="1" applyBorder="1" applyAlignment="1">
      <alignment horizontal="center"/>
    </xf>
    <xf numFmtId="164" fontId="0" fillId="0" borderId="19" xfId="6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164" fontId="0" fillId="33" borderId="19" xfId="6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33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8" fontId="42" fillId="0" borderId="10" xfId="6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33" borderId="0" xfId="0" applyNumberFormat="1" applyFill="1" applyAlignment="1">
      <alignment/>
    </xf>
    <xf numFmtId="168" fontId="4" fillId="0" borderId="24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0" fillId="0" borderId="13" xfId="60" applyNumberFormat="1" applyFont="1" applyFill="1" applyBorder="1" applyAlignment="1">
      <alignment horizontal="center" vertical="center"/>
    </xf>
    <xf numFmtId="168" fontId="0" fillId="0" borderId="10" xfId="60" applyNumberFormat="1" applyFont="1" applyFill="1" applyBorder="1" applyAlignment="1">
      <alignment horizontal="center" vertical="center"/>
    </xf>
    <xf numFmtId="168" fontId="0" fillId="33" borderId="13" xfId="60" applyNumberFormat="1" applyFont="1" applyFill="1" applyBorder="1" applyAlignment="1">
      <alignment horizontal="center" vertical="center"/>
    </xf>
    <xf numFmtId="168" fontId="0" fillId="34" borderId="0" xfId="0" applyNumberFormat="1" applyFill="1" applyAlignment="1">
      <alignment/>
    </xf>
    <xf numFmtId="0" fontId="0" fillId="0" borderId="0" xfId="0" applyAlignment="1">
      <alignment wrapText="1"/>
    </xf>
    <xf numFmtId="168" fontId="0" fillId="0" borderId="0" xfId="60" applyNumberFormat="1" applyFont="1" applyFill="1" applyBorder="1" applyAlignment="1">
      <alignment horizontal="center" vertical="center"/>
    </xf>
    <xf numFmtId="164" fontId="32" fillId="0" borderId="0" xfId="60" applyNumberFormat="1" applyFont="1" applyFill="1" applyBorder="1" applyAlignment="1">
      <alignment/>
    </xf>
    <xf numFmtId="164" fontId="32" fillId="0" borderId="0" xfId="60" applyNumberFormat="1" applyFont="1" applyFill="1" applyBorder="1" applyAlignment="1">
      <alignment horizontal="center" vertical="center"/>
    </xf>
    <xf numFmtId="164" fontId="32" fillId="0" borderId="0" xfId="6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32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166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164" fontId="0" fillId="0" borderId="33" xfId="6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164" fontId="0" fillId="0" borderId="30" xfId="6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166" fontId="2" fillId="35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2" fillId="35" borderId="29" xfId="0" applyFont="1" applyFill="1" applyBorder="1" applyAlignment="1">
      <alignment horizontal="center" vertical="center" wrapText="1"/>
    </xf>
    <xf numFmtId="164" fontId="0" fillId="35" borderId="30" xfId="6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166" fontId="2" fillId="35" borderId="32" xfId="0" applyNumberFormat="1" applyFont="1" applyFill="1" applyBorder="1" applyAlignment="1">
      <alignment horizontal="center" vertical="center" wrapText="1"/>
    </xf>
    <xf numFmtId="4" fontId="2" fillId="35" borderId="32" xfId="0" applyNumberFormat="1" applyFont="1" applyFill="1" applyBorder="1" applyAlignment="1">
      <alignment horizontal="center" vertical="center" wrapText="1"/>
    </xf>
    <xf numFmtId="164" fontId="0" fillId="35" borderId="33" xfId="60" applyNumberFormat="1" applyFont="1" applyFill="1" applyBorder="1" applyAlignment="1">
      <alignment horizontal="center"/>
    </xf>
    <xf numFmtId="4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86" zoomScaleNormal="86" zoomScalePageLayoutView="0" workbookViewId="0" topLeftCell="A1">
      <selection activeCell="H77" sqref="H77"/>
    </sheetView>
  </sheetViews>
  <sheetFormatPr defaultColWidth="9.140625" defaultRowHeight="15"/>
  <cols>
    <col min="1" max="1" width="44.28125" style="25" customWidth="1"/>
    <col min="2" max="2" width="31.00390625" style="0" customWidth="1"/>
    <col min="3" max="3" width="8.140625" style="55" bestFit="1" customWidth="1"/>
    <col min="4" max="4" width="11.28125" style="25" bestFit="1" customWidth="1"/>
    <col min="5" max="5" width="12.7109375" style="0" bestFit="1" customWidth="1"/>
    <col min="6" max="6" width="12.7109375" style="25" bestFit="1" customWidth="1"/>
    <col min="7" max="7" width="2.57421875" style="0" customWidth="1"/>
    <col min="8" max="8" width="21.28125" style="44" bestFit="1" customWidth="1"/>
    <col min="9" max="9" width="9.7109375" style="44" customWidth="1"/>
    <col min="10" max="10" width="8.7109375" style="44" customWidth="1"/>
    <col min="11" max="11" width="11.7109375" style="44" bestFit="1" customWidth="1"/>
    <col min="12" max="12" width="12.421875" style="0" bestFit="1" customWidth="1"/>
    <col min="15" max="15" width="11.7109375" style="0" bestFit="1" customWidth="1"/>
    <col min="16" max="16" width="12.7109375" style="0" bestFit="1" customWidth="1"/>
  </cols>
  <sheetData>
    <row r="1" spans="2:9" ht="15">
      <c r="B1" s="28" t="s">
        <v>20</v>
      </c>
      <c r="I1" s="74" t="s">
        <v>116</v>
      </c>
    </row>
    <row r="2" ht="14.25">
      <c r="B2" s="29" t="s">
        <v>21</v>
      </c>
    </row>
    <row r="3" spans="1:11" ht="15.75" thickBot="1">
      <c r="A3" s="22" t="s">
        <v>0</v>
      </c>
      <c r="B3" t="s">
        <v>54</v>
      </c>
      <c r="C3" s="56" t="s">
        <v>1</v>
      </c>
      <c r="D3" s="23" t="s">
        <v>2</v>
      </c>
      <c r="E3" s="22" t="s">
        <v>3</v>
      </c>
      <c r="H3" s="67" t="s">
        <v>113</v>
      </c>
      <c r="I3" s="68" t="s">
        <v>23</v>
      </c>
      <c r="J3" s="68" t="s">
        <v>2</v>
      </c>
      <c r="K3" s="69" t="s">
        <v>3</v>
      </c>
    </row>
    <row r="4" spans="1:6" ht="14.25">
      <c r="A4" s="39" t="s">
        <v>4</v>
      </c>
      <c r="C4" s="57">
        <v>1</v>
      </c>
      <c r="D4" s="12">
        <v>2700</v>
      </c>
      <c r="E4" s="3">
        <f>C4*D4</f>
        <v>2700</v>
      </c>
      <c r="F4" s="46"/>
    </row>
    <row r="5" spans="1:6" ht="14.25">
      <c r="A5" s="4" t="s">
        <v>78</v>
      </c>
      <c r="B5" t="s">
        <v>43</v>
      </c>
      <c r="C5" s="57">
        <v>1</v>
      </c>
      <c r="D5" s="12">
        <v>250</v>
      </c>
      <c r="E5" s="3">
        <f>C5*D5</f>
        <v>250</v>
      </c>
      <c r="F5" s="47"/>
    </row>
    <row r="6" spans="1:6" ht="15" thickBot="1">
      <c r="A6" s="4" t="s">
        <v>78</v>
      </c>
      <c r="B6" t="s">
        <v>79</v>
      </c>
      <c r="C6" s="57">
        <v>2</v>
      </c>
      <c r="D6" s="12">
        <v>100</v>
      </c>
      <c r="E6" s="3">
        <f>C6*D6</f>
        <v>200</v>
      </c>
      <c r="F6" s="48">
        <f>SUM(E4:E6)</f>
        <v>3150</v>
      </c>
    </row>
    <row r="7" spans="1:12" ht="14.25">
      <c r="A7" s="33" t="s">
        <v>34</v>
      </c>
      <c r="C7" s="58"/>
      <c r="D7" s="34"/>
      <c r="E7" s="32"/>
      <c r="F7" s="46"/>
      <c r="H7" s="75"/>
      <c r="I7" s="76"/>
      <c r="J7" s="76"/>
      <c r="K7" s="77"/>
      <c r="L7" s="41"/>
    </row>
    <row r="8" spans="1:12" ht="14.25">
      <c r="A8" s="6" t="s">
        <v>80</v>
      </c>
      <c r="B8" t="s">
        <v>55</v>
      </c>
      <c r="C8" s="59">
        <v>5</v>
      </c>
      <c r="D8" s="12">
        <v>38</v>
      </c>
      <c r="E8" s="3">
        <f>C8*D8</f>
        <v>190</v>
      </c>
      <c r="F8" s="47"/>
      <c r="H8" s="78"/>
      <c r="K8" s="79"/>
      <c r="L8" s="42"/>
    </row>
    <row r="9" spans="1:12" ht="14.25">
      <c r="A9" s="24" t="s">
        <v>84</v>
      </c>
      <c r="B9" t="s">
        <v>57</v>
      </c>
      <c r="C9" s="59">
        <v>3</v>
      </c>
      <c r="D9" s="12">
        <v>19.2</v>
      </c>
      <c r="E9" s="3">
        <f>C9*D9</f>
        <v>57.599999999999994</v>
      </c>
      <c r="F9" s="47"/>
      <c r="H9" s="78"/>
      <c r="K9" s="79"/>
      <c r="L9" s="42"/>
    </row>
    <row r="10" spans="1:12" ht="14.25">
      <c r="A10" s="4" t="s">
        <v>81</v>
      </c>
      <c r="B10" t="s">
        <v>60</v>
      </c>
      <c r="C10" s="59">
        <v>5</v>
      </c>
      <c r="D10" s="12">
        <v>16</v>
      </c>
      <c r="E10" s="3">
        <f>C10*D10</f>
        <v>80</v>
      </c>
      <c r="F10" s="47"/>
      <c r="H10" s="78"/>
      <c r="K10" s="79"/>
      <c r="L10" s="42"/>
    </row>
    <row r="11" spans="1:12" ht="27" thickBot="1">
      <c r="A11" s="4" t="s">
        <v>83</v>
      </c>
      <c r="B11" t="s">
        <v>59</v>
      </c>
      <c r="C11" s="59">
        <v>13</v>
      </c>
      <c r="D11" s="12">
        <v>12</v>
      </c>
      <c r="E11" s="3">
        <f>C11*D11</f>
        <v>156</v>
      </c>
      <c r="F11" s="48">
        <f>SUM(E8:E11)</f>
        <v>483.6</v>
      </c>
      <c r="H11" s="80" t="s">
        <v>117</v>
      </c>
      <c r="I11" s="81">
        <v>2</v>
      </c>
      <c r="J11" s="82">
        <v>200</v>
      </c>
      <c r="K11" s="83">
        <f>I11*J11</f>
        <v>400</v>
      </c>
      <c r="L11" s="43">
        <f>K11</f>
        <v>400</v>
      </c>
    </row>
    <row r="12" spans="1:12" ht="14.25">
      <c r="A12" s="27" t="s">
        <v>36</v>
      </c>
      <c r="C12" s="58"/>
      <c r="D12" s="27"/>
      <c r="E12" s="26"/>
      <c r="F12" s="46"/>
      <c r="H12" s="75"/>
      <c r="I12" s="76"/>
      <c r="J12" s="76"/>
      <c r="K12" s="77"/>
      <c r="L12" s="41"/>
    </row>
    <row r="13" spans="1:12" ht="14.25">
      <c r="A13" s="6" t="s">
        <v>82</v>
      </c>
      <c r="B13" t="s">
        <v>56</v>
      </c>
      <c r="C13" s="57">
        <v>12</v>
      </c>
      <c r="D13" s="12">
        <v>56</v>
      </c>
      <c r="E13" s="40">
        <f>C13*D13</f>
        <v>672</v>
      </c>
      <c r="F13" s="47"/>
      <c r="H13" s="78"/>
      <c r="K13" s="79"/>
      <c r="L13" s="42"/>
    </row>
    <row r="14" spans="1:12" ht="14.25">
      <c r="A14" s="6" t="s">
        <v>85</v>
      </c>
      <c r="B14" t="s">
        <v>58</v>
      </c>
      <c r="C14" s="57">
        <v>56</v>
      </c>
      <c r="D14" s="12">
        <v>36</v>
      </c>
      <c r="E14" s="40">
        <f>C14*D14</f>
        <v>2016</v>
      </c>
      <c r="F14" s="47"/>
      <c r="H14" s="78"/>
      <c r="K14" s="79"/>
      <c r="L14" s="42"/>
    </row>
    <row r="15" spans="1:12" ht="14.25">
      <c r="A15" s="4" t="s">
        <v>81</v>
      </c>
      <c r="B15" t="s">
        <v>73</v>
      </c>
      <c r="C15" s="57">
        <v>6</v>
      </c>
      <c r="D15" s="12">
        <v>24</v>
      </c>
      <c r="E15" s="40">
        <f>C15*D15</f>
        <v>144</v>
      </c>
      <c r="F15" s="47"/>
      <c r="H15" s="78"/>
      <c r="K15" s="79"/>
      <c r="L15" s="42"/>
    </row>
    <row r="16" spans="1:12" ht="14.25">
      <c r="A16" s="4" t="s">
        <v>86</v>
      </c>
      <c r="B16" t="s">
        <v>60</v>
      </c>
      <c r="C16" s="57">
        <v>36</v>
      </c>
      <c r="D16" s="12">
        <v>16</v>
      </c>
      <c r="E16" s="40">
        <f>C16*D16</f>
        <v>576</v>
      </c>
      <c r="F16" s="47"/>
      <c r="H16" s="78"/>
      <c r="K16" s="79"/>
      <c r="L16" s="42"/>
    </row>
    <row r="17" spans="1:12" ht="14.25">
      <c r="A17" s="4" t="s">
        <v>95</v>
      </c>
      <c r="B17" t="s">
        <v>61</v>
      </c>
      <c r="C17" s="57">
        <v>3</v>
      </c>
      <c r="D17" s="12">
        <v>19</v>
      </c>
      <c r="E17" s="40">
        <f>C17*D17</f>
        <v>57</v>
      </c>
      <c r="F17" s="47"/>
      <c r="H17" s="78"/>
      <c r="K17" s="79"/>
      <c r="L17" s="42"/>
    </row>
    <row r="18" spans="1:12" ht="14.25">
      <c r="A18" s="4" t="s">
        <v>87</v>
      </c>
      <c r="B18" t="s">
        <v>59</v>
      </c>
      <c r="C18" s="57">
        <v>60</v>
      </c>
      <c r="D18" s="12">
        <v>12</v>
      </c>
      <c r="E18" s="40">
        <f>C18*D18</f>
        <v>720</v>
      </c>
      <c r="F18" s="47"/>
      <c r="H18" s="78"/>
      <c r="K18" s="79"/>
      <c r="L18" s="42"/>
    </row>
    <row r="19" spans="1:12" ht="14.25">
      <c r="A19" s="5" t="s">
        <v>89</v>
      </c>
      <c r="B19" t="s">
        <v>63</v>
      </c>
      <c r="C19" s="57">
        <v>4</v>
      </c>
      <c r="D19" s="12">
        <v>45</v>
      </c>
      <c r="E19" s="40">
        <f>C19*D19</f>
        <v>180</v>
      </c>
      <c r="F19" s="47"/>
      <c r="H19" s="78"/>
      <c r="K19" s="79"/>
      <c r="L19" s="42"/>
    </row>
    <row r="20" spans="1:12" ht="14.25">
      <c r="A20" s="5" t="s">
        <v>88</v>
      </c>
      <c r="B20" t="s">
        <v>63</v>
      </c>
      <c r="C20" s="57">
        <v>4</v>
      </c>
      <c r="D20" s="12">
        <v>36</v>
      </c>
      <c r="E20" s="40">
        <f>C20*D20</f>
        <v>144</v>
      </c>
      <c r="F20" s="47"/>
      <c r="H20" s="78"/>
      <c r="K20" s="79"/>
      <c r="L20" s="42"/>
    </row>
    <row r="21" spans="1:12" ht="14.25">
      <c r="A21" s="5" t="s">
        <v>37</v>
      </c>
      <c r="B21" t="s">
        <v>64</v>
      </c>
      <c r="C21" s="57">
        <v>16</v>
      </c>
      <c r="D21" s="12">
        <v>7</v>
      </c>
      <c r="E21" s="40">
        <f>C21*D21</f>
        <v>112</v>
      </c>
      <c r="F21" s="47"/>
      <c r="H21" s="78"/>
      <c r="K21" s="79"/>
      <c r="L21" s="42"/>
    </row>
    <row r="22" spans="1:12" ht="14.25">
      <c r="A22" s="5" t="s">
        <v>5</v>
      </c>
      <c r="C22" s="60">
        <v>1</v>
      </c>
      <c r="D22" s="14">
        <v>450</v>
      </c>
      <c r="E22" s="40">
        <f>C22*D22</f>
        <v>450</v>
      </c>
      <c r="F22" s="47"/>
      <c r="H22" s="78"/>
      <c r="K22" s="79"/>
      <c r="L22" s="42"/>
    </row>
    <row r="23" spans="1:12" ht="14.25">
      <c r="A23" s="5" t="s">
        <v>118</v>
      </c>
      <c r="B23" t="s">
        <v>65</v>
      </c>
      <c r="C23" s="60">
        <v>20</v>
      </c>
      <c r="D23" s="14">
        <v>98</v>
      </c>
      <c r="E23" s="40">
        <f>C23*D23</f>
        <v>1960</v>
      </c>
      <c r="F23" s="47"/>
      <c r="H23" s="78"/>
      <c r="K23" s="79"/>
      <c r="L23" s="42"/>
    </row>
    <row r="24" spans="1:12" ht="14.25">
      <c r="A24" s="5" t="s">
        <v>5</v>
      </c>
      <c r="C24" s="60">
        <v>1</v>
      </c>
      <c r="D24" s="14">
        <v>200</v>
      </c>
      <c r="E24" s="40">
        <f>C24*D24</f>
        <v>200</v>
      </c>
      <c r="F24" s="47"/>
      <c r="H24" s="78"/>
      <c r="K24" s="79"/>
      <c r="L24" s="42"/>
    </row>
    <row r="25" spans="1:12" ht="14.25">
      <c r="A25" s="9" t="s">
        <v>7</v>
      </c>
      <c r="C25" s="60">
        <v>1</v>
      </c>
      <c r="D25" s="14">
        <v>420</v>
      </c>
      <c r="E25" s="40">
        <f>C25*D25</f>
        <v>420</v>
      </c>
      <c r="F25" s="47"/>
      <c r="H25" s="78"/>
      <c r="K25" s="79"/>
      <c r="L25" s="42"/>
    </row>
    <row r="26" spans="1:12" ht="14.25">
      <c r="A26" s="4" t="s">
        <v>8</v>
      </c>
      <c r="C26" s="60">
        <v>12</v>
      </c>
      <c r="D26" s="14">
        <v>30</v>
      </c>
      <c r="E26" s="40">
        <f>C26*D26</f>
        <v>360</v>
      </c>
      <c r="F26" s="47"/>
      <c r="H26" s="78"/>
      <c r="K26" s="79"/>
      <c r="L26" s="42"/>
    </row>
    <row r="27" spans="1:12" ht="14.25">
      <c r="A27" s="4" t="s">
        <v>92</v>
      </c>
      <c r="B27" t="s">
        <v>93</v>
      </c>
      <c r="C27" s="60">
        <v>12</v>
      </c>
      <c r="D27" s="14">
        <v>72</v>
      </c>
      <c r="E27" s="40">
        <f>C27*D27</f>
        <v>864</v>
      </c>
      <c r="F27" s="47"/>
      <c r="H27" s="78"/>
      <c r="K27" s="79"/>
      <c r="L27" s="42"/>
    </row>
    <row r="28" spans="1:12" ht="14.25">
      <c r="A28" s="4" t="s">
        <v>9</v>
      </c>
      <c r="B28" t="s">
        <v>94</v>
      </c>
      <c r="C28" s="60">
        <v>297</v>
      </c>
      <c r="D28" s="14">
        <v>2.7</v>
      </c>
      <c r="E28" s="40">
        <f>C28*D28</f>
        <v>801.9000000000001</v>
      </c>
      <c r="F28" s="47"/>
      <c r="H28" s="78"/>
      <c r="K28" s="79"/>
      <c r="L28" s="42"/>
    </row>
    <row r="29" spans="1:12" ht="14.25">
      <c r="A29" s="4" t="s">
        <v>91</v>
      </c>
      <c r="B29" t="s">
        <v>90</v>
      </c>
      <c r="C29" s="60">
        <v>6</v>
      </c>
      <c r="D29" s="15">
        <v>55</v>
      </c>
      <c r="E29" s="40">
        <f>C29*D29</f>
        <v>330</v>
      </c>
      <c r="F29" s="47"/>
      <c r="H29" s="78"/>
      <c r="K29" s="79"/>
      <c r="L29" s="42"/>
    </row>
    <row r="30" spans="1:12" ht="26.25">
      <c r="A30" s="4" t="s">
        <v>10</v>
      </c>
      <c r="C30" s="60">
        <v>8</v>
      </c>
      <c r="D30" s="15">
        <v>65</v>
      </c>
      <c r="E30" s="40">
        <f>C30*D30</f>
        <v>520</v>
      </c>
      <c r="F30" s="47"/>
      <c r="H30" s="84" t="s">
        <v>48</v>
      </c>
      <c r="I30" s="71">
        <v>24</v>
      </c>
      <c r="J30" s="71">
        <v>200</v>
      </c>
      <c r="K30" s="85">
        <f>I30*J30</f>
        <v>4800</v>
      </c>
      <c r="L30" s="42"/>
    </row>
    <row r="31" spans="1:12" ht="15" thickBot="1">
      <c r="A31" s="4" t="s">
        <v>11</v>
      </c>
      <c r="C31" s="61">
        <v>1</v>
      </c>
      <c r="D31" s="14">
        <v>337.64</v>
      </c>
      <c r="E31" s="40">
        <f>C31*D31</f>
        <v>337.64</v>
      </c>
      <c r="F31" s="48">
        <f>SUM(E13:E31)</f>
        <v>10864.539999999999</v>
      </c>
      <c r="H31" s="80" t="s">
        <v>27</v>
      </c>
      <c r="I31" s="81">
        <v>12</v>
      </c>
      <c r="J31" s="82">
        <v>200</v>
      </c>
      <c r="K31" s="83">
        <f>I31*J31</f>
        <v>2400</v>
      </c>
      <c r="L31" s="48">
        <f>SUM(K27:K31)</f>
        <v>7200</v>
      </c>
    </row>
    <row r="32" spans="1:12" ht="14.25">
      <c r="A32" s="27" t="s">
        <v>38</v>
      </c>
      <c r="C32" s="58"/>
      <c r="D32" s="27"/>
      <c r="E32" s="26"/>
      <c r="F32" s="46"/>
      <c r="H32" s="75"/>
      <c r="I32" s="86"/>
      <c r="J32" s="86"/>
      <c r="K32" s="87"/>
      <c r="L32" s="41"/>
    </row>
    <row r="33" spans="1:12" ht="26.25">
      <c r="A33" s="4" t="s">
        <v>6</v>
      </c>
      <c r="C33" s="57">
        <v>4</v>
      </c>
      <c r="D33" s="12">
        <v>500</v>
      </c>
      <c r="E33" s="40">
        <f>C33*D33</f>
        <v>2000</v>
      </c>
      <c r="F33" s="47"/>
      <c r="H33" s="84" t="s">
        <v>115</v>
      </c>
      <c r="I33" s="72">
        <v>5</v>
      </c>
      <c r="J33" s="72">
        <v>200</v>
      </c>
      <c r="K33" s="85">
        <f>I33*J33</f>
        <v>1000</v>
      </c>
      <c r="L33" s="42"/>
    </row>
    <row r="34" spans="1:12" ht="14.25">
      <c r="A34" s="4" t="s">
        <v>68</v>
      </c>
      <c r="C34" s="61">
        <v>2.3</v>
      </c>
      <c r="D34" s="16">
        <v>1300</v>
      </c>
      <c r="E34" s="40">
        <f>C34*D34</f>
        <v>2989.9999999999995</v>
      </c>
      <c r="F34" s="47"/>
      <c r="H34" s="84" t="s">
        <v>53</v>
      </c>
      <c r="I34" s="72">
        <v>4</v>
      </c>
      <c r="J34" s="72">
        <v>200</v>
      </c>
      <c r="K34" s="85">
        <f>I34*J34</f>
        <v>800</v>
      </c>
      <c r="L34" s="42"/>
    </row>
    <row r="35" spans="1:12" ht="26.25">
      <c r="A35" s="4" t="s">
        <v>42</v>
      </c>
      <c r="B35" t="s">
        <v>119</v>
      </c>
      <c r="C35" s="61">
        <v>30</v>
      </c>
      <c r="D35" s="10">
        <v>10</v>
      </c>
      <c r="E35" s="40">
        <f>C35*D35</f>
        <v>300</v>
      </c>
      <c r="F35" s="47"/>
      <c r="H35" s="84" t="s">
        <v>50</v>
      </c>
      <c r="I35" s="72">
        <v>1</v>
      </c>
      <c r="J35" s="72">
        <v>200</v>
      </c>
      <c r="K35" s="88">
        <f>I35*J35</f>
        <v>200</v>
      </c>
      <c r="L35" s="42"/>
    </row>
    <row r="36" spans="1:12" ht="14.25">
      <c r="A36" s="4" t="s">
        <v>17</v>
      </c>
      <c r="B36" t="s">
        <v>119</v>
      </c>
      <c r="C36" s="61">
        <v>30</v>
      </c>
      <c r="D36" s="10">
        <v>10</v>
      </c>
      <c r="E36" s="40">
        <f>C36*D36</f>
        <v>300</v>
      </c>
      <c r="F36" s="47"/>
      <c r="H36" s="84" t="s">
        <v>51</v>
      </c>
      <c r="I36" s="72">
        <v>1</v>
      </c>
      <c r="J36" s="72">
        <v>200</v>
      </c>
      <c r="K36" s="88">
        <f>I36*J36</f>
        <v>200</v>
      </c>
      <c r="L36" s="42"/>
    </row>
    <row r="37" spans="1:12" ht="15" thickBot="1">
      <c r="A37" s="24" t="s">
        <v>70</v>
      </c>
      <c r="C37" s="66">
        <v>1</v>
      </c>
      <c r="D37" s="10">
        <v>300</v>
      </c>
      <c r="E37" s="40">
        <f>C37*D37</f>
        <v>300</v>
      </c>
      <c r="F37" s="48">
        <f>SUM(E33:E37)</f>
        <v>5890</v>
      </c>
      <c r="H37" s="89"/>
      <c r="I37" s="90"/>
      <c r="J37" s="90"/>
      <c r="K37" s="91"/>
      <c r="L37" s="48">
        <f>SUM(K33:K37)</f>
        <v>2200</v>
      </c>
    </row>
    <row r="38" spans="1:12" ht="14.25">
      <c r="A38" s="27" t="s">
        <v>39</v>
      </c>
      <c r="C38" s="58"/>
      <c r="D38" s="27"/>
      <c r="E38" s="26"/>
      <c r="F38" s="47"/>
      <c r="H38" s="75"/>
      <c r="I38" s="76"/>
      <c r="J38" s="76"/>
      <c r="K38" s="77"/>
      <c r="L38" s="41"/>
    </row>
    <row r="39" spans="1:12" ht="14.25">
      <c r="A39" s="7" t="s">
        <v>66</v>
      </c>
      <c r="C39" s="62">
        <v>2.3</v>
      </c>
      <c r="D39" s="13">
        <v>800</v>
      </c>
      <c r="E39" s="40">
        <f>C39*D39</f>
        <v>1839.9999999999998</v>
      </c>
      <c r="F39" s="47"/>
      <c r="H39" s="78"/>
      <c r="K39" s="79"/>
      <c r="L39" s="42"/>
    </row>
    <row r="40" spans="1:12" ht="14.25">
      <c r="A40" s="7" t="s">
        <v>67</v>
      </c>
      <c r="C40" s="57">
        <v>1</v>
      </c>
      <c r="D40" s="35">
        <v>1100</v>
      </c>
      <c r="E40" s="40">
        <f>C40*D40</f>
        <v>1100</v>
      </c>
      <c r="F40" s="47"/>
      <c r="H40" s="78"/>
      <c r="K40" s="79"/>
      <c r="L40" s="42"/>
    </row>
    <row r="41" spans="1:12" ht="14.25">
      <c r="A41" s="7" t="s">
        <v>69</v>
      </c>
      <c r="B41" t="s">
        <v>104</v>
      </c>
      <c r="C41" s="62">
        <v>120</v>
      </c>
      <c r="D41" s="10">
        <v>53</v>
      </c>
      <c r="E41" s="40">
        <f>C41*D41</f>
        <v>6360</v>
      </c>
      <c r="F41" s="47"/>
      <c r="H41" s="78"/>
      <c r="K41" s="79"/>
      <c r="L41" s="42"/>
    </row>
    <row r="42" spans="1:12" ht="14.25">
      <c r="A42" s="4" t="s">
        <v>78</v>
      </c>
      <c r="B42" t="s">
        <v>102</v>
      </c>
      <c r="C42" s="62">
        <v>3</v>
      </c>
      <c r="D42" s="10">
        <v>300</v>
      </c>
      <c r="E42" s="40">
        <f>C42*D42</f>
        <v>900</v>
      </c>
      <c r="F42" s="47"/>
      <c r="H42" s="78"/>
      <c r="K42" s="79"/>
      <c r="L42" s="42"/>
    </row>
    <row r="43" spans="1:12" ht="14.25">
      <c r="A43" s="7" t="s">
        <v>70</v>
      </c>
      <c r="C43" s="62">
        <v>1</v>
      </c>
      <c r="D43" s="10">
        <v>300</v>
      </c>
      <c r="E43" s="40">
        <f>C43*D43</f>
        <v>300</v>
      </c>
      <c r="F43" s="47"/>
      <c r="H43" s="78"/>
      <c r="K43" s="79"/>
      <c r="L43" s="42"/>
    </row>
    <row r="44" spans="1:12" ht="28.5">
      <c r="A44" s="7" t="s">
        <v>44</v>
      </c>
      <c r="B44" s="65" t="s">
        <v>112</v>
      </c>
      <c r="C44" s="62">
        <v>1</v>
      </c>
      <c r="D44" s="35">
        <v>200</v>
      </c>
      <c r="E44" s="40">
        <f>C44*D44</f>
        <v>200</v>
      </c>
      <c r="F44" s="47"/>
      <c r="H44" s="78"/>
      <c r="K44" s="79"/>
      <c r="L44" s="42"/>
    </row>
    <row r="45" spans="1:12" ht="27" thickBot="1">
      <c r="A45" s="4" t="s">
        <v>71</v>
      </c>
      <c r="B45" t="s">
        <v>103</v>
      </c>
      <c r="C45" s="61">
        <v>7</v>
      </c>
      <c r="D45" s="10">
        <v>11</v>
      </c>
      <c r="E45" s="40">
        <f>C45*D45</f>
        <v>77</v>
      </c>
      <c r="F45" s="48">
        <f>SUM(E39:E45)</f>
        <v>10777</v>
      </c>
      <c r="H45" s="80" t="s">
        <v>114</v>
      </c>
      <c r="I45" s="92">
        <v>12</v>
      </c>
      <c r="J45" s="82">
        <v>200</v>
      </c>
      <c r="K45" s="83">
        <f>I45*J45</f>
        <v>2400</v>
      </c>
      <c r="L45" s="48">
        <f>SUM(K41:K45)</f>
        <v>2400</v>
      </c>
    </row>
    <row r="46" spans="1:12" ht="14.25">
      <c r="A46" s="27" t="s">
        <v>40</v>
      </c>
      <c r="C46" s="58"/>
      <c r="D46" s="27"/>
      <c r="E46" s="26"/>
      <c r="F46" s="46"/>
      <c r="H46" s="75"/>
      <c r="I46" s="76"/>
      <c r="J46" s="76"/>
      <c r="K46" s="77"/>
      <c r="L46" s="41"/>
    </row>
    <row r="47" spans="1:12" ht="14.25">
      <c r="A47" s="7" t="s">
        <v>12</v>
      </c>
      <c r="B47" t="s">
        <v>110</v>
      </c>
      <c r="C47" s="62">
        <v>80</v>
      </c>
      <c r="D47" s="10">
        <v>12.5</v>
      </c>
      <c r="E47" s="40">
        <f>C47*D47</f>
        <v>1000</v>
      </c>
      <c r="F47" s="47"/>
      <c r="H47" s="78"/>
      <c r="K47" s="79"/>
      <c r="L47" s="42"/>
    </row>
    <row r="48" spans="1:12" ht="15" thickBot="1">
      <c r="A48" s="7" t="s">
        <v>16</v>
      </c>
      <c r="B48" t="s">
        <v>111</v>
      </c>
      <c r="C48" s="62">
        <v>6</v>
      </c>
      <c r="D48" s="10">
        <v>50</v>
      </c>
      <c r="E48" s="40">
        <f>C48*D48</f>
        <v>300</v>
      </c>
      <c r="F48" s="48">
        <f>SUM(E47:E48)</f>
        <v>1300</v>
      </c>
      <c r="H48" s="80" t="s">
        <v>49</v>
      </c>
      <c r="I48" s="93">
        <v>3</v>
      </c>
      <c r="J48" s="93">
        <v>200</v>
      </c>
      <c r="K48" s="94">
        <f>I48*J48</f>
        <v>600</v>
      </c>
      <c r="L48" s="48">
        <f>SUM(K48)</f>
        <v>600</v>
      </c>
    </row>
    <row r="49" spans="1:12" ht="14.25">
      <c r="A49" s="30" t="s">
        <v>13</v>
      </c>
      <c r="C49" s="63">
        <v>4</v>
      </c>
      <c r="D49" s="31"/>
      <c r="E49" s="32">
        <f>C49*D49</f>
        <v>0</v>
      </c>
      <c r="F49" s="46"/>
      <c r="H49" s="75"/>
      <c r="I49" s="76"/>
      <c r="J49" s="76"/>
      <c r="K49" s="77"/>
      <c r="L49" s="41"/>
    </row>
    <row r="50" spans="1:12" ht="14.25">
      <c r="A50" s="4" t="s">
        <v>95</v>
      </c>
      <c r="B50" t="s">
        <v>61</v>
      </c>
      <c r="C50" s="61">
        <v>18</v>
      </c>
      <c r="D50" s="10">
        <v>19</v>
      </c>
      <c r="E50" s="3">
        <f>C50*D50</f>
        <v>342</v>
      </c>
      <c r="F50" s="47"/>
      <c r="H50" s="78"/>
      <c r="K50" s="79"/>
      <c r="L50" s="42"/>
    </row>
    <row r="51" spans="1:12" ht="15" thickBot="1">
      <c r="A51" s="4" t="s">
        <v>105</v>
      </c>
      <c r="B51" t="s">
        <v>72</v>
      </c>
      <c r="C51" s="61">
        <v>6</v>
      </c>
      <c r="D51" s="10">
        <v>19.2</v>
      </c>
      <c r="E51" s="3">
        <f>C51*D51</f>
        <v>115.19999999999999</v>
      </c>
      <c r="F51" s="48">
        <f>SUM(E50:E51)</f>
        <v>457.2</v>
      </c>
      <c r="H51" s="80" t="s">
        <v>45</v>
      </c>
      <c r="I51" s="81">
        <v>2</v>
      </c>
      <c r="J51" s="82">
        <v>200</v>
      </c>
      <c r="K51" s="83">
        <f>I51*J51</f>
        <v>400</v>
      </c>
      <c r="L51" s="48">
        <f>SUM(K51)</f>
        <v>400</v>
      </c>
    </row>
    <row r="52" spans="1:12" ht="14.25">
      <c r="A52" s="30" t="s">
        <v>14</v>
      </c>
      <c r="C52" s="63">
        <v>1</v>
      </c>
      <c r="D52" s="31"/>
      <c r="E52" s="32">
        <f>C52*D52</f>
        <v>0</v>
      </c>
      <c r="F52" s="46"/>
      <c r="H52" s="75"/>
      <c r="I52" s="76"/>
      <c r="J52" s="76"/>
      <c r="K52" s="77"/>
      <c r="L52" s="41"/>
    </row>
    <row r="53" spans="1:12" ht="14.25">
      <c r="A53" s="4" t="s">
        <v>108</v>
      </c>
      <c r="B53" t="s">
        <v>61</v>
      </c>
      <c r="C53" s="61">
        <v>33</v>
      </c>
      <c r="D53" s="10">
        <v>19</v>
      </c>
      <c r="E53" s="3">
        <f>C53*D53</f>
        <v>627</v>
      </c>
      <c r="F53" s="47"/>
      <c r="H53" s="84" t="s">
        <v>45</v>
      </c>
      <c r="I53" s="70">
        <v>6</v>
      </c>
      <c r="J53" s="71">
        <v>200</v>
      </c>
      <c r="K53" s="85">
        <f>I53*J53</f>
        <v>1200</v>
      </c>
      <c r="L53" s="42"/>
    </row>
    <row r="54" spans="1:12" ht="15" thickBot="1">
      <c r="A54" s="4" t="s">
        <v>109</v>
      </c>
      <c r="B54" t="s">
        <v>60</v>
      </c>
      <c r="C54" s="61">
        <v>6</v>
      </c>
      <c r="D54" s="10">
        <v>16</v>
      </c>
      <c r="E54" s="3">
        <f>C54*D54</f>
        <v>96</v>
      </c>
      <c r="F54" s="48">
        <f>SUM(E53:E54)</f>
        <v>723</v>
      </c>
      <c r="H54" s="80" t="s">
        <v>24</v>
      </c>
      <c r="I54" s="81">
        <v>0.5</v>
      </c>
      <c r="J54" s="82">
        <v>200</v>
      </c>
      <c r="K54" s="83">
        <f>I54*J54</f>
        <v>100</v>
      </c>
      <c r="L54" s="48">
        <f>SUM(K53:K54)</f>
        <v>1300</v>
      </c>
    </row>
    <row r="55" spans="1:12" ht="14.25">
      <c r="A55" s="30" t="s">
        <v>32</v>
      </c>
      <c r="C55" s="63">
        <v>20</v>
      </c>
      <c r="D55" s="31"/>
      <c r="E55" s="32">
        <f>C55*D55</f>
        <v>0</v>
      </c>
      <c r="F55" s="46"/>
      <c r="H55" s="75"/>
      <c r="I55" s="76"/>
      <c r="J55" s="76"/>
      <c r="K55" s="77"/>
      <c r="L55" s="41"/>
    </row>
    <row r="56" spans="1:12" ht="14.25">
      <c r="A56" s="4" t="s">
        <v>96</v>
      </c>
      <c r="B56" t="s">
        <v>62</v>
      </c>
      <c r="C56" s="61">
        <v>9</v>
      </c>
      <c r="D56" s="10">
        <v>30</v>
      </c>
      <c r="E56" s="3">
        <f>C56*D56</f>
        <v>270</v>
      </c>
      <c r="F56" s="47"/>
      <c r="H56" s="78"/>
      <c r="K56" s="79"/>
      <c r="L56" s="42"/>
    </row>
    <row r="57" spans="1:12" ht="14.25">
      <c r="A57" s="4" t="s">
        <v>81</v>
      </c>
      <c r="B57" t="s">
        <v>73</v>
      </c>
      <c r="C57" s="61">
        <v>21</v>
      </c>
      <c r="D57" s="10">
        <v>26.38</v>
      </c>
      <c r="E57" s="3">
        <f>C57*D57</f>
        <v>553.98</v>
      </c>
      <c r="F57" s="47"/>
      <c r="H57" s="78"/>
      <c r="K57" s="79"/>
      <c r="L57" s="42"/>
    </row>
    <row r="58" spans="1:12" ht="14.25">
      <c r="A58" s="4" t="s">
        <v>97</v>
      </c>
      <c r="B58" t="s">
        <v>74</v>
      </c>
      <c r="C58" s="61">
        <v>164</v>
      </c>
      <c r="D58" s="10">
        <v>6</v>
      </c>
      <c r="E58" s="3">
        <f>C58*D58</f>
        <v>984</v>
      </c>
      <c r="F58" s="47"/>
      <c r="H58" s="78"/>
      <c r="K58" s="79"/>
      <c r="L58" s="42"/>
    </row>
    <row r="59" spans="1:12" ht="14.25">
      <c r="A59" s="4" t="s">
        <v>75</v>
      </c>
      <c r="C59" s="61">
        <v>12</v>
      </c>
      <c r="D59" s="10">
        <v>98</v>
      </c>
      <c r="E59" s="3">
        <f>C59*D59</f>
        <v>1176</v>
      </c>
      <c r="F59" s="47"/>
      <c r="H59" s="78"/>
      <c r="K59" s="79"/>
      <c r="L59" s="42"/>
    </row>
    <row r="60" spans="1:12" ht="14.25">
      <c r="A60" s="4" t="s">
        <v>76</v>
      </c>
      <c r="C60" s="61">
        <v>2</v>
      </c>
      <c r="D60" s="10">
        <v>74</v>
      </c>
      <c r="E60" s="3">
        <f>C60*D60</f>
        <v>148</v>
      </c>
      <c r="F60" s="47"/>
      <c r="H60" s="84" t="s">
        <v>15</v>
      </c>
      <c r="I60" s="24">
        <v>9</v>
      </c>
      <c r="J60" s="71">
        <v>200</v>
      </c>
      <c r="K60" s="85">
        <f>I60*J60</f>
        <v>1800</v>
      </c>
      <c r="L60" s="42"/>
    </row>
    <row r="61" spans="1:12" ht="14.25">
      <c r="A61" s="4" t="s">
        <v>31</v>
      </c>
      <c r="C61" s="61">
        <v>1</v>
      </c>
      <c r="D61" s="10">
        <v>222</v>
      </c>
      <c r="E61" s="3">
        <f>C61*D61</f>
        <v>222</v>
      </c>
      <c r="F61" s="47"/>
      <c r="H61" s="84" t="s">
        <v>24</v>
      </c>
      <c r="I61" s="70">
        <v>4</v>
      </c>
      <c r="J61" s="71">
        <v>200</v>
      </c>
      <c r="K61" s="85">
        <f>I61*J61</f>
        <v>800</v>
      </c>
      <c r="L61" s="42"/>
    </row>
    <row r="62" spans="1:12" ht="15" thickBot="1">
      <c r="A62" s="4" t="s">
        <v>78</v>
      </c>
      <c r="C62" s="61">
        <v>2</v>
      </c>
      <c r="D62" s="10">
        <v>300</v>
      </c>
      <c r="E62" s="3">
        <f>C62*D62</f>
        <v>600</v>
      </c>
      <c r="F62" s="49">
        <f>SUM(E56:E62)</f>
        <v>3953.98</v>
      </c>
      <c r="H62" s="89"/>
      <c r="I62" s="90"/>
      <c r="J62" s="90"/>
      <c r="K62" s="91"/>
      <c r="L62" s="48">
        <f>SUM(K60:K62)</f>
        <v>2600</v>
      </c>
    </row>
    <row r="63" spans="1:12" ht="14.25">
      <c r="A63" s="30" t="s">
        <v>33</v>
      </c>
      <c r="C63" s="63">
        <v>2</v>
      </c>
      <c r="D63" s="31"/>
      <c r="E63" s="45">
        <f>C63*D63</f>
        <v>0</v>
      </c>
      <c r="F63" s="46"/>
      <c r="H63" s="75"/>
      <c r="I63" s="76"/>
      <c r="J63" s="76"/>
      <c r="K63" s="77"/>
      <c r="L63" s="41"/>
    </row>
    <row r="64" spans="1:12" ht="14.25">
      <c r="A64" s="4" t="s">
        <v>99</v>
      </c>
      <c r="B64" t="s">
        <v>77</v>
      </c>
      <c r="C64" s="61">
        <v>12</v>
      </c>
      <c r="D64" s="10">
        <v>8.5</v>
      </c>
      <c r="E64" s="40">
        <f>C64*D64</f>
        <v>102</v>
      </c>
      <c r="F64" s="47"/>
      <c r="H64" s="78"/>
      <c r="K64" s="79"/>
      <c r="L64" s="42"/>
    </row>
    <row r="65" spans="1:12" ht="15" thickBot="1">
      <c r="A65" s="4" t="s">
        <v>98</v>
      </c>
      <c r="B65" t="s">
        <v>57</v>
      </c>
      <c r="C65" s="61">
        <v>12</v>
      </c>
      <c r="D65" s="10">
        <v>13.1</v>
      </c>
      <c r="E65" s="40">
        <f>C65*D65</f>
        <v>157.2</v>
      </c>
      <c r="F65" s="50">
        <f>SUM(E64:E65)</f>
        <v>259.2</v>
      </c>
      <c r="H65" s="80" t="s">
        <v>28</v>
      </c>
      <c r="I65" s="81">
        <v>1</v>
      </c>
      <c r="J65" s="82">
        <v>200</v>
      </c>
      <c r="K65" s="83">
        <f>I65*J65</f>
        <v>200</v>
      </c>
      <c r="L65" s="48">
        <f>SUM(K63:K65)</f>
        <v>200</v>
      </c>
    </row>
    <row r="66" spans="1:12" ht="14.25">
      <c r="A66" s="30" t="s">
        <v>41</v>
      </c>
      <c r="C66" s="63"/>
      <c r="D66" s="31"/>
      <c r="E66" s="45"/>
      <c r="F66" s="51"/>
      <c r="H66" s="98"/>
      <c r="I66" s="99"/>
      <c r="J66" s="99"/>
      <c r="K66" s="100"/>
      <c r="L66" s="41"/>
    </row>
    <row r="67" spans="1:12" ht="14.25">
      <c r="A67" s="4" t="s">
        <v>18</v>
      </c>
      <c r="C67" s="61">
        <v>3</v>
      </c>
      <c r="D67" s="10"/>
      <c r="E67" s="3">
        <f>C67*D67</f>
        <v>0</v>
      </c>
      <c r="H67" s="101" t="s">
        <v>29</v>
      </c>
      <c r="I67" s="96">
        <v>1</v>
      </c>
      <c r="J67" s="97">
        <v>200</v>
      </c>
      <c r="K67" s="102">
        <f>I67*J67</f>
        <v>200</v>
      </c>
      <c r="L67" s="42"/>
    </row>
    <row r="68" spans="1:12" ht="15" thickBot="1">
      <c r="A68" s="4" t="s">
        <v>19</v>
      </c>
      <c r="C68" s="61">
        <v>4</v>
      </c>
      <c r="D68" s="10"/>
      <c r="E68" s="3">
        <f>C68*D68</f>
        <v>0</v>
      </c>
      <c r="H68" s="103" t="s">
        <v>24</v>
      </c>
      <c r="I68" s="104">
        <v>0.5</v>
      </c>
      <c r="J68" s="105">
        <v>200</v>
      </c>
      <c r="K68" s="106">
        <f>I68*J68</f>
        <v>100</v>
      </c>
      <c r="L68" s="48">
        <f>SUM(K67:K69)</f>
        <v>300</v>
      </c>
    </row>
    <row r="69" spans="1:6" ht="29.25" thickBot="1">
      <c r="A69" s="11" t="s">
        <v>78</v>
      </c>
      <c r="B69" s="65" t="s">
        <v>100</v>
      </c>
      <c r="C69" s="61">
        <v>41</v>
      </c>
      <c r="D69" s="10">
        <v>22</v>
      </c>
      <c r="E69" s="3">
        <f>C69*D69</f>
        <v>902</v>
      </c>
      <c r="F69" s="52">
        <f>E69</f>
        <v>902</v>
      </c>
    </row>
    <row r="70" spans="1:5" ht="15" thickBot="1">
      <c r="A70" s="36" t="s">
        <v>22</v>
      </c>
      <c r="C70" s="64"/>
      <c r="D70" s="37"/>
      <c r="E70" s="38">
        <f>SUM(E4:E69)</f>
        <v>38760.52</v>
      </c>
    </row>
    <row r="71" spans="1:12" ht="26.25">
      <c r="A71" s="24" t="s">
        <v>35</v>
      </c>
      <c r="D71"/>
      <c r="F71" s="46"/>
      <c r="H71" s="95" t="s">
        <v>46</v>
      </c>
      <c r="I71" s="86">
        <v>2</v>
      </c>
      <c r="J71" s="86">
        <v>200</v>
      </c>
      <c r="K71" s="87">
        <f>J71*I71</f>
        <v>400</v>
      </c>
      <c r="L71" s="41"/>
    </row>
    <row r="72" spans="1:12" ht="14.25">
      <c r="A72" s="24" t="s">
        <v>101</v>
      </c>
      <c r="B72" t="s">
        <v>74</v>
      </c>
      <c r="C72" s="61">
        <v>57</v>
      </c>
      <c r="D72" s="10">
        <v>5.6</v>
      </c>
      <c r="E72" s="40">
        <f>C72*D72</f>
        <v>319.2</v>
      </c>
      <c r="F72" s="47"/>
      <c r="H72" s="84" t="s">
        <v>47</v>
      </c>
      <c r="I72" s="72">
        <v>1</v>
      </c>
      <c r="J72" s="72">
        <v>200</v>
      </c>
      <c r="K72" s="88">
        <f>J72*I72</f>
        <v>200</v>
      </c>
      <c r="L72" s="42"/>
    </row>
    <row r="73" spans="3:12" ht="14.25">
      <c r="C73" s="61"/>
      <c r="D73" s="10"/>
      <c r="E73" s="40"/>
      <c r="F73" s="47"/>
      <c r="H73" s="78"/>
      <c r="K73" s="79"/>
      <c r="L73" s="42"/>
    </row>
    <row r="74" spans="3:12" ht="15" thickBot="1">
      <c r="C74" s="61"/>
      <c r="D74" s="10"/>
      <c r="E74" s="40"/>
      <c r="F74" s="48">
        <f>SUM(E72:E74)</f>
        <v>319.2</v>
      </c>
      <c r="H74" s="89"/>
      <c r="I74" s="90"/>
      <c r="J74" s="90"/>
      <c r="K74" s="91"/>
      <c r="L74" s="48">
        <f>SUM(K71:K74)</f>
        <v>600</v>
      </c>
    </row>
    <row r="75" spans="1:12" ht="14.25">
      <c r="A75" s="36" t="s">
        <v>22</v>
      </c>
      <c r="C75" s="64"/>
      <c r="D75" s="37"/>
      <c r="E75" s="38">
        <f>E70+E72</f>
        <v>39079.719999999994</v>
      </c>
      <c r="L75" s="73">
        <f>SUM(L4:L74)</f>
        <v>18200</v>
      </c>
    </row>
    <row r="76" ht="14.25">
      <c r="L76" s="107">
        <f>E75+L75</f>
        <v>57279.719999999994</v>
      </c>
    </row>
    <row r="77" ht="14.25">
      <c r="A77" s="25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0">
      <selection activeCell="C37" sqref="C37"/>
    </sheetView>
  </sheetViews>
  <sheetFormatPr defaultColWidth="9.140625" defaultRowHeight="15"/>
  <cols>
    <col min="1" max="1" width="29.28125" style="0" customWidth="1"/>
    <col min="2" max="2" width="23.7109375" style="25" customWidth="1"/>
    <col min="3" max="3" width="11.421875" style="25" bestFit="1" customWidth="1"/>
    <col min="4" max="4" width="12.421875" style="25" bestFit="1" customWidth="1"/>
    <col min="5" max="5" width="13.00390625" style="0" customWidth="1"/>
  </cols>
  <sheetData>
    <row r="1" spans="1:4" ht="14.25">
      <c r="A1" s="19" t="s">
        <v>0</v>
      </c>
      <c r="B1" s="20" t="s">
        <v>23</v>
      </c>
      <c r="C1" s="20" t="s">
        <v>2</v>
      </c>
      <c r="D1" s="21" t="s">
        <v>3</v>
      </c>
    </row>
    <row r="2" spans="1:4" ht="14.25">
      <c r="A2" s="6" t="s">
        <v>13</v>
      </c>
      <c r="B2" s="1">
        <v>2</v>
      </c>
      <c r="C2" s="2">
        <v>200</v>
      </c>
      <c r="D2" s="3">
        <f>B2*C2</f>
        <v>400</v>
      </c>
    </row>
    <row r="3" spans="1:4" ht="14.25">
      <c r="A3" s="4" t="s">
        <v>24</v>
      </c>
      <c r="B3" s="1">
        <v>2</v>
      </c>
      <c r="C3" s="2">
        <v>200</v>
      </c>
      <c r="D3" s="3">
        <f aca="true" t="shared" si="0" ref="D3:D9">B3*C3</f>
        <v>400</v>
      </c>
    </row>
    <row r="4" spans="1:4" ht="14.25">
      <c r="A4" s="4" t="s">
        <v>14</v>
      </c>
      <c r="B4" s="1">
        <v>6</v>
      </c>
      <c r="C4" s="2">
        <v>200</v>
      </c>
      <c r="D4" s="3">
        <f t="shared" si="0"/>
        <v>1200</v>
      </c>
    </row>
    <row r="5" spans="1:4" ht="14.25">
      <c r="A5" s="4" t="s">
        <v>24</v>
      </c>
      <c r="B5" s="1">
        <v>0.5</v>
      </c>
      <c r="C5" s="2">
        <v>200</v>
      </c>
      <c r="D5" s="3">
        <f t="shared" si="0"/>
        <v>100</v>
      </c>
    </row>
    <row r="6" spans="1:4" ht="14.25">
      <c r="A6" s="4" t="s">
        <v>25</v>
      </c>
      <c r="B6" s="1"/>
      <c r="C6" s="2">
        <v>200</v>
      </c>
      <c r="D6" s="3">
        <f t="shared" si="0"/>
        <v>0</v>
      </c>
    </row>
    <row r="7" spans="1:4" ht="14.25">
      <c r="A7" s="4" t="s">
        <v>24</v>
      </c>
      <c r="B7" s="1"/>
      <c r="C7" s="2">
        <v>200</v>
      </c>
      <c r="D7" s="3">
        <f t="shared" si="0"/>
        <v>0</v>
      </c>
    </row>
    <row r="8" spans="1:4" ht="14.25">
      <c r="A8" s="17" t="s">
        <v>52</v>
      </c>
      <c r="B8" s="25">
        <v>5</v>
      </c>
      <c r="C8" s="25">
        <v>200</v>
      </c>
      <c r="D8" s="3">
        <f t="shared" si="0"/>
        <v>1000</v>
      </c>
    </row>
    <row r="9" spans="1:4" ht="14.25">
      <c r="A9" s="17" t="s">
        <v>53</v>
      </c>
      <c r="B9" s="25">
        <v>4</v>
      </c>
      <c r="C9" s="25">
        <v>200</v>
      </c>
      <c r="D9" s="3">
        <f t="shared" si="0"/>
        <v>800</v>
      </c>
    </row>
    <row r="10" spans="1:4" ht="14.25">
      <c r="A10" s="6" t="s">
        <v>26</v>
      </c>
      <c r="B10" s="7">
        <v>10</v>
      </c>
      <c r="C10" s="2">
        <v>200</v>
      </c>
      <c r="D10" s="3">
        <f>B10*C10</f>
        <v>2000</v>
      </c>
    </row>
    <row r="11" spans="1:4" ht="14.25">
      <c r="A11" s="24" t="s">
        <v>49</v>
      </c>
      <c r="B11" s="25">
        <v>3</v>
      </c>
      <c r="C11" s="25">
        <v>200</v>
      </c>
      <c r="D11" s="25">
        <f>B11*C11</f>
        <v>600</v>
      </c>
    </row>
    <row r="12" spans="1:4" ht="14.25">
      <c r="A12" s="24" t="s">
        <v>50</v>
      </c>
      <c r="B12" s="25">
        <v>1</v>
      </c>
      <c r="C12" s="25">
        <v>200</v>
      </c>
      <c r="D12" s="25">
        <f>B12*C12</f>
        <v>200</v>
      </c>
    </row>
    <row r="13" spans="1:4" ht="14.25">
      <c r="A13" s="24" t="s">
        <v>51</v>
      </c>
      <c r="B13" s="25">
        <v>1</v>
      </c>
      <c r="C13" s="25">
        <v>200</v>
      </c>
      <c r="D13" s="25">
        <f>B13*C13</f>
        <v>200</v>
      </c>
    </row>
    <row r="14" spans="1:4" ht="14.25">
      <c r="A14" s="4" t="s">
        <v>48</v>
      </c>
      <c r="B14" s="8">
        <v>24</v>
      </c>
      <c r="C14" s="2">
        <v>200</v>
      </c>
      <c r="D14" s="3">
        <f>B14*C14</f>
        <v>4800</v>
      </c>
    </row>
    <row r="15" spans="1:4" ht="14.25">
      <c r="A15" s="4" t="s">
        <v>27</v>
      </c>
      <c r="B15" s="1">
        <v>12</v>
      </c>
      <c r="C15" s="2">
        <v>200</v>
      </c>
      <c r="D15" s="3">
        <f>B15*C15</f>
        <v>2400</v>
      </c>
    </row>
    <row r="16" spans="1:4" ht="14.25">
      <c r="A16" s="4" t="s">
        <v>28</v>
      </c>
      <c r="B16" s="1">
        <v>1</v>
      </c>
      <c r="C16" s="2">
        <v>200</v>
      </c>
      <c r="D16" s="3">
        <f>B16*C16</f>
        <v>200</v>
      </c>
    </row>
    <row r="17" spans="1:4" ht="14.25">
      <c r="A17" s="4" t="s">
        <v>29</v>
      </c>
      <c r="B17" s="1">
        <v>1</v>
      </c>
      <c r="C17" s="2">
        <v>200</v>
      </c>
      <c r="D17" s="3">
        <f>B17*C17</f>
        <v>200</v>
      </c>
    </row>
    <row r="18" spans="1:4" ht="14.25">
      <c r="A18" s="5" t="s">
        <v>24</v>
      </c>
      <c r="B18" s="1">
        <v>0.5</v>
      </c>
      <c r="C18" s="2">
        <v>200</v>
      </c>
      <c r="D18" s="3">
        <f>B18*C18</f>
        <v>100</v>
      </c>
    </row>
    <row r="19" spans="1:4" ht="14.25">
      <c r="A19" s="5"/>
      <c r="B19" s="7"/>
      <c r="C19" s="2"/>
      <c r="D19" s="3">
        <f>B19*C19</f>
        <v>0</v>
      </c>
    </row>
    <row r="20" spans="1:4" ht="14.25">
      <c r="A20" s="5" t="s">
        <v>15</v>
      </c>
      <c r="B20" s="7">
        <v>9</v>
      </c>
      <c r="C20" s="2">
        <v>200</v>
      </c>
      <c r="D20" s="3">
        <f>B20*C20</f>
        <v>1800</v>
      </c>
    </row>
    <row r="21" spans="1:4" ht="14.25">
      <c r="A21" s="5" t="s">
        <v>24</v>
      </c>
      <c r="B21" s="1">
        <v>4</v>
      </c>
      <c r="C21" s="2">
        <v>200</v>
      </c>
      <c r="D21" s="3">
        <f>B21*C21</f>
        <v>800</v>
      </c>
    </row>
    <row r="22" spans="1:5" ht="14.25">
      <c r="A22" s="18" t="s">
        <v>30</v>
      </c>
      <c r="B22" s="53"/>
      <c r="C22" s="53"/>
      <c r="E22" s="54">
        <f>SUM(D2:D21)</f>
        <v>17200</v>
      </c>
    </row>
    <row r="24" ht="14.25">
      <c r="A24" s="24" t="s">
        <v>35</v>
      </c>
    </row>
    <row r="25" spans="1:4" ht="14.25">
      <c r="A25" s="7" t="s">
        <v>46</v>
      </c>
      <c r="B25" s="35">
        <v>2</v>
      </c>
      <c r="C25" s="35">
        <v>200</v>
      </c>
      <c r="D25" s="35">
        <f>C25*B25</f>
        <v>400</v>
      </c>
    </row>
    <row r="26" spans="1:4" ht="14.25">
      <c r="A26" s="7" t="s">
        <v>47</v>
      </c>
      <c r="B26" s="35">
        <v>1</v>
      </c>
      <c r="C26" s="35">
        <v>200</v>
      </c>
      <c r="D26" s="35">
        <f>C26*B26</f>
        <v>200</v>
      </c>
    </row>
    <row r="27" spans="1:4" ht="14.25">
      <c r="A27" s="7"/>
      <c r="B27" s="35"/>
      <c r="C27" s="35"/>
      <c r="D27" s="35"/>
    </row>
    <row r="28" ht="14.25">
      <c r="E28" s="27">
        <f>SUM(D25:D27)</f>
        <v>600</v>
      </c>
    </row>
    <row r="29" ht="14.25">
      <c r="A29" s="24" t="s">
        <v>35</v>
      </c>
    </row>
    <row r="30" spans="1:4" ht="14.25">
      <c r="A30" s="6" t="s">
        <v>107</v>
      </c>
      <c r="B30" s="7">
        <v>2</v>
      </c>
      <c r="C30" s="2">
        <v>200</v>
      </c>
      <c r="D30" s="3">
        <f>B30*C30</f>
        <v>400</v>
      </c>
    </row>
    <row r="31" ht="14.25">
      <c r="E31" s="27">
        <f>SUM(D28:D30)</f>
        <v>400</v>
      </c>
    </row>
    <row r="33" spans="1:5" ht="14.25">
      <c r="A33" t="s">
        <v>106</v>
      </c>
      <c r="E33">
        <f>SUM(E2:E31)</f>
        <v>18200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2012-09-19T05:43:43Z</dcterms:created>
  <dcterms:modified xsi:type="dcterms:W3CDTF">2012-10-05T06:22:17Z</dcterms:modified>
  <cp:category/>
  <cp:version/>
  <cp:contentType/>
  <cp:contentStatus/>
</cp:coreProperties>
</file>